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4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O12" i="2"/>
  <c r="O39" i="2"/>
  <c r="O35" i="2"/>
  <c r="O27" i="2"/>
  <c r="O17" i="2"/>
  <c r="N39" i="2" l="1"/>
  <c r="N35" i="2"/>
  <c r="N27" i="2"/>
  <c r="N17" i="2"/>
  <c r="M39" i="2" l="1"/>
  <c r="L39" i="2"/>
  <c r="M35" i="2"/>
  <c r="M27" i="2"/>
  <c r="L35" i="2"/>
  <c r="L27" i="2"/>
  <c r="M17" i="2"/>
  <c r="M12" i="2"/>
  <c r="M47" i="2" s="1"/>
  <c r="L17" i="2"/>
  <c r="C47" i="2" l="1"/>
  <c r="D12" i="2"/>
  <c r="E12" i="2"/>
  <c r="F12" i="2"/>
  <c r="G12" i="2"/>
  <c r="H12" i="2"/>
  <c r="I12" i="2"/>
  <c r="J12" i="2"/>
  <c r="K12" i="2"/>
  <c r="L12" i="2"/>
  <c r="L47" i="2" s="1"/>
  <c r="P13" i="2"/>
  <c r="P14" i="2"/>
  <c r="P15" i="2"/>
  <c r="P16" i="2"/>
  <c r="D17" i="2"/>
  <c r="E17" i="2"/>
  <c r="F17" i="2"/>
  <c r="G17" i="2"/>
  <c r="H17" i="2"/>
  <c r="I17" i="2"/>
  <c r="J17" i="2"/>
  <c r="K17" i="2"/>
  <c r="P18" i="2"/>
  <c r="P19" i="2"/>
  <c r="P20" i="2"/>
  <c r="P21" i="2"/>
  <c r="P22" i="2"/>
  <c r="P23" i="2"/>
  <c r="P24" i="2"/>
  <c r="P25" i="2"/>
  <c r="P26" i="2"/>
  <c r="D27" i="2"/>
  <c r="E27" i="2"/>
  <c r="F27" i="2"/>
  <c r="G27" i="2"/>
  <c r="H27" i="2"/>
  <c r="I27" i="2"/>
  <c r="J27" i="2"/>
  <c r="K27" i="2"/>
  <c r="P28" i="2"/>
  <c r="P29" i="2"/>
  <c r="P30" i="2"/>
  <c r="P31" i="2"/>
  <c r="P32" i="2"/>
  <c r="P33" i="2"/>
  <c r="P34" i="2"/>
  <c r="D35" i="2"/>
  <c r="E35" i="2"/>
  <c r="F35" i="2"/>
  <c r="G35" i="2"/>
  <c r="H35" i="2"/>
  <c r="I35" i="2"/>
  <c r="J35" i="2"/>
  <c r="K35" i="2"/>
  <c r="P36" i="2"/>
  <c r="P37" i="2"/>
  <c r="P38" i="2"/>
  <c r="D39" i="2"/>
  <c r="E39" i="2"/>
  <c r="F39" i="2"/>
  <c r="G39" i="2"/>
  <c r="H39" i="2"/>
  <c r="I39" i="2"/>
  <c r="J39" i="2"/>
  <c r="K39" i="2"/>
  <c r="P40" i="2"/>
  <c r="P41" i="2"/>
  <c r="P42" i="2"/>
  <c r="P43" i="2"/>
  <c r="P44" i="2"/>
  <c r="P45" i="2"/>
  <c r="P46" i="2"/>
  <c r="P35" i="2" l="1"/>
  <c r="P17" i="2"/>
  <c r="P12" i="2"/>
  <c r="K47" i="2"/>
  <c r="P39" i="2"/>
  <c r="P27" i="2"/>
  <c r="J47" i="2"/>
  <c r="B13" i="2" l="1"/>
  <c r="B14" i="2"/>
  <c r="B15" i="2"/>
  <c r="B16" i="2"/>
  <c r="B18" i="2"/>
  <c r="B19" i="2"/>
  <c r="B20" i="2"/>
  <c r="B21" i="2"/>
  <c r="B22" i="2"/>
  <c r="B12" i="2" l="1"/>
  <c r="G47" i="2"/>
  <c r="H47" i="2"/>
  <c r="I47" i="2"/>
  <c r="E47" i="2"/>
  <c r="F47" i="2"/>
  <c r="D47" i="2" l="1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17" i="2" l="1"/>
  <c r="B39" i="2"/>
  <c r="B35" i="2"/>
  <c r="B27" i="2"/>
  <c r="B47" i="2" l="1"/>
  <c r="O47" i="2"/>
  <c r="N47" i="2"/>
  <c r="P47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<sst xmlns="http://schemas.openxmlformats.org/spreadsheetml/2006/main" count="59" uniqueCount="59">
  <si>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</si>
  <si>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</si>
  <si>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</si>
  <si>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</si>
  <si>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</si>
  <si>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</si>
  <si>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</si>
  <si>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</si>
  <si>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</si>
  <si>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</si>
  <si>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</si>
  <si>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</si>
  <si>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</si>
  <si>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</si>
  <si>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</si>
  <si>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</si>
  <si>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</si>
  <si>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</si>
  <si>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</si>
  <si>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</si>
  <si>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</si>
  <si>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</si>
  <si>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</si>
  <si>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</si>
  <si>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</si>
  <si>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</si>
  <si>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</si>
  <si>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</si>
  <si>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</si>
  <si>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</si>
  <si>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</si>
  <si>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</si>
  <si>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</si>
  <si>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</si>
  <si>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</si>
  <si>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</si>
  <si>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</si>
  <si>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</si>
  <si>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</si>
  <si>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</si>
  <si>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</si>
  <si>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</si>
  <si>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</si>
  <si>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</si>
  <si>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</si>
  <si>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</si>
  <si>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</si>
  <si>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</si>
  <si>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</si>
  <si>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</si>
  <si>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</si>
  <si>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</si>
  <si>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</si>
  <si>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</si>
  <si>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</si>
  <si>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</si>
  <si>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</si>
  <si>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Reporte Disponibilidad Presupuestaria y Ejecución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</si>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</sst>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Border="1" applyAlignment="1">
      <alignment vertical="center" wrapText="1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380205</xdr:colOff>
      <xdr:row>0</xdr:row>
      <xdr:rowOff>0</xdr:rowOff>
    </xdr:from>
    <xdr:to>
      <xdr:col>7</xdr:col>
      <xdr:colOff>698500</xdr:colOff>
      <xdr:row>5</xdr:row>
      <xdr:rowOff>345280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6330" y="0"/>
          <a:ext cx="2604295" cy="1297780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50</xdr:row>
      <xdr:rowOff>0</xdr:rowOff>
    </xdr:from>
    <xdr:to>
      <xdr:col>0</xdr:col>
      <xdr:colOff>3937000</xdr:colOff>
      <xdr:row>56</xdr:row>
      <xdr:rowOff>11906</xdr:rowOff>
    </xdr:to>
    <xdr:sp macro="" textlink="">
      <xdr:nvSpPr>
        <xdr:cNvPr id="3" name="Rectángulo 2"/>
        <xdr:cNvSpPr/>
      </xdr:nvSpPr>
      <xdr:spPr>
        <a:xfrm>
          <a:off x="460375" y="9453563"/>
          <a:ext cx="3476625" cy="1393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49</xdr:row>
      <xdr:rowOff>273845</xdr:rowOff>
    </xdr:from>
    <xdr:to>
      <xdr:col>7</xdr:col>
      <xdr:colOff>329405</xdr:colOff>
      <xdr:row>56</xdr:row>
      <xdr:rowOff>71437</xdr:rowOff>
    </xdr:to>
    <xdr:sp macro="" textlink="">
      <xdr:nvSpPr>
        <xdr:cNvPr id="6" name="Rectángulo 5"/>
        <xdr:cNvSpPr/>
      </xdr:nvSpPr>
      <xdr:spPr>
        <a:xfrm>
          <a:off x="7631905" y="9417845"/>
          <a:ext cx="4175125" cy="14882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50</xdr:row>
      <xdr:rowOff>83343</xdr:rowOff>
    </xdr:from>
    <xdr:to>
      <xdr:col>14</xdr:col>
      <xdr:colOff>921884</xdr:colOff>
      <xdr:row>56</xdr:row>
      <xdr:rowOff>102054</xdr:rowOff>
    </xdr:to>
    <xdr:sp macro="" textlink="">
      <xdr:nvSpPr>
        <xdr:cNvPr id="9" name="Rectángulo 8"/>
        <xdr:cNvSpPr/>
      </xdr:nvSpPr>
      <xdr:spPr>
        <a:xfrm>
          <a:off x="16728282" y="9536906"/>
          <a:ext cx="3993696" cy="13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1"/>
  <sheetViews>
    <sheetView showGridLines="0" tabSelected="1" zoomScale="70" zoomScaleNormal="70" workbookViewId="0">
      <pane xSplit="1" topLeftCell="B1" activePane="topRight" state="frozen"/>
      <selection activeCell="A4" sqref="A4"/>
      <selection pane="topRight" activeCell="J59" sqref="J59"/>
    </sheetView>
  </sheetViews>
  <sheetFormatPr baseColWidth="10" defaultColWidth="11.42578125" defaultRowHeight="15" x14ac:dyDescent="0.25"/>
  <cols>
    <col min="1" max="1" width="74.140625" style="3" customWidth="1"/>
    <col min="2" max="3" width="18.1406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8.7109375" style="1" customWidth="1"/>
    <col min="17" max="16384" width="11.42578125" style="1"/>
  </cols>
  <sheetData>
    <row r="6" spans="1:16" ht="28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21.75" customHeight="1" x14ac:dyDescent="0.25">
      <c r="A7" s="42" t="s">
        <v>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22.5" customHeight="1" x14ac:dyDescent="0.25">
      <c r="A8" s="44" t="s">
        <v>58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0"/>
      <c r="B10" s="41"/>
      <c r="C10" s="41"/>
      <c r="D10" s="35" t="s">
        <v>3</v>
      </c>
      <c r="E10" s="35" t="s">
        <v>4</v>
      </c>
      <c r="F10" s="35" t="s">
        <v>5</v>
      </c>
      <c r="G10" s="35" t="s">
        <v>6</v>
      </c>
      <c r="H10" s="35" t="s">
        <v>7</v>
      </c>
      <c r="I10" s="27" t="s">
        <v>8</v>
      </c>
      <c r="J10" s="35" t="s">
        <v>9</v>
      </c>
      <c r="K10" s="35" t="s">
        <v>10</v>
      </c>
      <c r="L10" s="35" t="s">
        <v>11</v>
      </c>
      <c r="M10" s="35" t="s">
        <v>12</v>
      </c>
      <c r="N10" s="27" t="s">
        <v>13</v>
      </c>
      <c r="O10" s="27" t="s">
        <v>14</v>
      </c>
      <c r="P10" s="35" t="s">
        <v>2</v>
      </c>
    </row>
    <row r="11" spans="1:16" ht="14.45" customHeight="1" x14ac:dyDescent="0.25">
      <c r="A11" s="14" t="s">
        <v>21</v>
      </c>
      <c r="B11" s="30"/>
      <c r="C11" s="30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11"/>
      <c r="P11" s="28"/>
    </row>
    <row r="12" spans="1:16" s="33" customFormat="1" ht="14.45" customHeight="1" x14ac:dyDescent="0.25">
      <c r="A12" s="16" t="s">
        <v>22</v>
      </c>
      <c r="B12" s="26">
        <f>SUM(B13:B16)</f>
        <v>791874189</v>
      </c>
      <c r="C12" s="26">
        <v>983690480.25</v>
      </c>
      <c r="D12" s="26">
        <f t="shared" ref="D12:H12" si="0">SUM(D13:D16)</f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26">
        <f t="shared" si="0"/>
        <v>64711846.660000004</v>
      </c>
      <c r="I12" s="26">
        <f>SUM(I13:I16)</f>
        <v>64871959.810000002</v>
      </c>
      <c r="J12" s="26">
        <f t="shared" ref="J12:P12" si="1">SUM(J13:J16)</f>
        <v>88321249.409999996</v>
      </c>
      <c r="K12" s="26">
        <f t="shared" si="1"/>
        <v>89462717.379999995</v>
      </c>
      <c r="L12" s="26">
        <f t="shared" si="1"/>
        <v>64865631.369999997</v>
      </c>
      <c r="M12" s="26">
        <f t="shared" si="1"/>
        <v>116301642.66</v>
      </c>
      <c r="N12" s="26">
        <f>SUM(N13:N16)</f>
        <v>123189577.58</v>
      </c>
      <c r="O12" s="26">
        <f>SUM(O13:O16)</f>
        <v>112263738.32000001</v>
      </c>
      <c r="P12" s="26">
        <f t="shared" si="1"/>
        <v>983361676.73000002</v>
      </c>
    </row>
    <row r="13" spans="1:16" ht="14.45" customHeight="1" x14ac:dyDescent="0.25">
      <c r="A13" s="17" t="s">
        <v>23</v>
      </c>
      <c r="B13" s="25">
        <f>[1]RefCCPCuenta!B9</f>
        <v>613603386</v>
      </c>
      <c r="C13" s="25">
        <v>703300423.10000002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>
        <v>53819651.130000003</v>
      </c>
      <c r="I13" s="8">
        <v>53956913.359999999</v>
      </c>
      <c r="J13" s="18">
        <v>53566932.009999998</v>
      </c>
      <c r="K13" s="8">
        <v>53212971.5</v>
      </c>
      <c r="L13" s="8">
        <v>54146395.149999999</v>
      </c>
      <c r="M13" s="8">
        <v>53828450.380000003</v>
      </c>
      <c r="N13" s="8">
        <v>110721854.97</v>
      </c>
      <c r="O13" s="8">
        <v>53663956.890000001</v>
      </c>
      <c r="P13" s="29">
        <f t="shared" ref="P13:P46" si="2">SUM(D13:O13)</f>
        <v>703156802.56000006</v>
      </c>
    </row>
    <row r="14" spans="1:16" ht="14.45" customHeight="1" x14ac:dyDescent="0.25">
      <c r="A14" s="17" t="s">
        <v>24</v>
      </c>
      <c r="B14" s="25">
        <f>[1]RefCCPCuenta!B10</f>
        <v>72909222</v>
      </c>
      <c r="C14" s="25">
        <v>177186292.72</v>
      </c>
      <c r="D14" s="15">
        <v>2162900</v>
      </c>
      <c r="E14" s="18">
        <v>2592900</v>
      </c>
      <c r="F14" s="8">
        <v>2458300</v>
      </c>
      <c r="G14" s="18">
        <v>2282900</v>
      </c>
      <c r="H14" s="18">
        <v>2252900</v>
      </c>
      <c r="I14" s="8">
        <v>2192900</v>
      </c>
      <c r="J14" s="18">
        <v>26235825</v>
      </c>
      <c r="K14" s="8">
        <v>27337935.879999999</v>
      </c>
      <c r="L14" s="8">
        <v>2482891</v>
      </c>
      <c r="M14" s="8">
        <v>53386081.68</v>
      </c>
      <c r="N14" s="8">
        <v>3809007.87</v>
      </c>
      <c r="O14" s="8">
        <v>49818655.700000003</v>
      </c>
      <c r="P14" s="29">
        <f t="shared" si="2"/>
        <v>177013197.13</v>
      </c>
    </row>
    <row r="15" spans="1:16" ht="14.45" customHeight="1" x14ac:dyDescent="0.25">
      <c r="A15" s="17" t="s">
        <v>25</v>
      </c>
      <c r="B15" s="25">
        <f>[1]RefCCPCuenta!B11</f>
        <v>6127200</v>
      </c>
      <c r="C15" s="25">
        <v>6207200</v>
      </c>
      <c r="D15" s="15">
        <v>0</v>
      </c>
      <c r="E15" s="18">
        <v>664200</v>
      </c>
      <c r="F15" s="8">
        <v>637200</v>
      </c>
      <c r="G15" s="18">
        <v>49800</v>
      </c>
      <c r="H15" s="8">
        <v>566600</v>
      </c>
      <c r="I15" s="8">
        <v>671600</v>
      </c>
      <c r="J15" s="18">
        <v>470400</v>
      </c>
      <c r="K15" s="8">
        <v>940200</v>
      </c>
      <c r="L15" s="8">
        <v>209000</v>
      </c>
      <c r="M15" s="8">
        <v>977400</v>
      </c>
      <c r="N15" s="8">
        <v>501600</v>
      </c>
      <c r="O15" s="8">
        <v>517200</v>
      </c>
      <c r="P15" s="29">
        <f t="shared" si="2"/>
        <v>6205200</v>
      </c>
    </row>
    <row r="16" spans="1:16" ht="14.45" customHeight="1" x14ac:dyDescent="0.25">
      <c r="A16" s="17" t="s">
        <v>26</v>
      </c>
      <c r="B16" s="25">
        <f>[1]RefCCPCuenta!B12</f>
        <v>99234381</v>
      </c>
      <c r="C16" s="25">
        <v>96996564.430000007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>
        <v>8072695.5300000003</v>
      </c>
      <c r="I16" s="21">
        <v>8050546.4500000002</v>
      </c>
      <c r="J16" s="19">
        <v>8048092.4000000004</v>
      </c>
      <c r="K16" s="22">
        <v>7971610</v>
      </c>
      <c r="L16" s="8">
        <v>8027345.2199999997</v>
      </c>
      <c r="M16" s="8">
        <v>8109710.5999999996</v>
      </c>
      <c r="N16" s="8">
        <v>8157114.7400000002</v>
      </c>
      <c r="O16" s="8">
        <v>8263925.7300000004</v>
      </c>
      <c r="P16" s="29">
        <f t="shared" si="2"/>
        <v>96986477.039999992</v>
      </c>
    </row>
    <row r="17" spans="1:16" s="33" customFormat="1" ht="14.45" customHeight="1" x14ac:dyDescent="0.25">
      <c r="A17" s="16" t="s">
        <v>27</v>
      </c>
      <c r="B17" s="26">
        <f>SUM(B18:B26)</f>
        <v>200848906</v>
      </c>
      <c r="C17" s="26">
        <v>191860485.41999999</v>
      </c>
      <c r="D17" s="26">
        <f t="shared" ref="D17:J17" si="3">SUM(D18:D26)</f>
        <v>3555933.7600000002</v>
      </c>
      <c r="E17" s="26">
        <f t="shared" si="3"/>
        <v>4160930.0599999996</v>
      </c>
      <c r="F17" s="26">
        <f t="shared" si="3"/>
        <v>14445724.199999999</v>
      </c>
      <c r="G17" s="26">
        <f t="shared" si="3"/>
        <v>13821186.210000001</v>
      </c>
      <c r="H17" s="26">
        <f t="shared" si="3"/>
        <v>8126391.6700000009</v>
      </c>
      <c r="I17" s="26">
        <f t="shared" si="3"/>
        <v>10096140.16</v>
      </c>
      <c r="J17" s="26">
        <f t="shared" si="3"/>
        <v>11295958.619999999</v>
      </c>
      <c r="K17" s="26">
        <f>SUM(K18:K26)</f>
        <v>10775102.869999999</v>
      </c>
      <c r="L17" s="26">
        <f t="shared" ref="L17:P17" si="4">SUM(L18:L26)</f>
        <v>11334097.039999999</v>
      </c>
      <c r="M17" s="26">
        <f t="shared" si="4"/>
        <v>14939419.509999998</v>
      </c>
      <c r="N17" s="26">
        <f t="shared" si="4"/>
        <v>15117180.860000001</v>
      </c>
      <c r="O17" s="26">
        <f t="shared" si="4"/>
        <v>39505118.349999994</v>
      </c>
      <c r="P17" s="26">
        <f t="shared" si="4"/>
        <v>157173183.30999997</v>
      </c>
    </row>
    <row r="18" spans="1:16" s="34" customFormat="1" ht="14.45" customHeight="1" x14ac:dyDescent="0.25">
      <c r="A18" s="17" t="s">
        <v>28</v>
      </c>
      <c r="B18" s="25">
        <f>[1]RefCCPCuenta!B14</f>
        <v>26040400</v>
      </c>
      <c r="C18" s="25">
        <v>27519323</v>
      </c>
      <c r="D18" s="15">
        <v>2326577.66</v>
      </c>
      <c r="E18" s="31">
        <v>2093101.75</v>
      </c>
      <c r="F18" s="31">
        <v>2221299.65</v>
      </c>
      <c r="G18" s="31">
        <v>2122845.1800000002</v>
      </c>
      <c r="H18" s="8">
        <v>2130607.9500000002</v>
      </c>
      <c r="I18" s="8">
        <v>2181143.38</v>
      </c>
      <c r="J18" s="8">
        <v>2452719.5499999998</v>
      </c>
      <c r="K18" s="8">
        <v>2431307.5</v>
      </c>
      <c r="L18" s="8">
        <v>2484798.4500000002</v>
      </c>
      <c r="M18" s="8">
        <v>2416855.29</v>
      </c>
      <c r="N18" s="8">
        <v>3065357.72</v>
      </c>
      <c r="O18" s="8">
        <v>1414793.06</v>
      </c>
      <c r="P18" s="29">
        <f>SUM(D18:O18)</f>
        <v>27341407.139999997</v>
      </c>
    </row>
    <row r="19" spans="1:16" ht="14.45" customHeight="1" x14ac:dyDescent="0.25">
      <c r="A19" s="17" t="s">
        <v>29</v>
      </c>
      <c r="B19" s="25">
        <f>[1]RefCCPCuenta!B15</f>
        <v>11478264</v>
      </c>
      <c r="C19" s="25">
        <v>16802343.969999999</v>
      </c>
      <c r="D19" s="15">
        <v>0</v>
      </c>
      <c r="E19" s="18">
        <v>0</v>
      </c>
      <c r="F19" s="8">
        <v>0</v>
      </c>
      <c r="G19" s="18">
        <v>1027095.6</v>
      </c>
      <c r="H19" s="18">
        <v>2522485.44</v>
      </c>
      <c r="I19" s="8">
        <v>219671.34</v>
      </c>
      <c r="J19" s="18">
        <v>422989.02</v>
      </c>
      <c r="K19" s="18">
        <v>350734.25</v>
      </c>
      <c r="L19" s="8">
        <v>250157.98</v>
      </c>
      <c r="M19" s="8">
        <v>1134028.3999999999</v>
      </c>
      <c r="N19" s="8">
        <v>1123150.8799999999</v>
      </c>
      <c r="O19" s="8">
        <v>2176991.46</v>
      </c>
      <c r="P19" s="29">
        <f t="shared" si="2"/>
        <v>9227304.370000001</v>
      </c>
    </row>
    <row r="20" spans="1:16" ht="14.45" customHeight="1" x14ac:dyDescent="0.25">
      <c r="A20" s="17" t="s">
        <v>30</v>
      </c>
      <c r="B20" s="25">
        <f>[1]RefCCPCuenta!B16</f>
        <v>11203507</v>
      </c>
      <c r="C20" s="25">
        <v>24162174.219999999</v>
      </c>
      <c r="D20" s="15">
        <v>0</v>
      </c>
      <c r="E20" s="18">
        <v>487252.5</v>
      </c>
      <c r="F20" s="8">
        <v>5949697.5</v>
      </c>
      <c r="G20" s="18">
        <v>1347922.16</v>
      </c>
      <c r="H20" s="18">
        <v>1183877.5</v>
      </c>
      <c r="I20" s="8">
        <v>2357197.5</v>
      </c>
      <c r="J20" s="18">
        <v>65250</v>
      </c>
      <c r="K20" s="18">
        <v>3256235</v>
      </c>
      <c r="L20" s="8">
        <v>2268945</v>
      </c>
      <c r="M20" s="8">
        <v>2151931.4</v>
      </c>
      <c r="N20" s="8">
        <v>2167062.5</v>
      </c>
      <c r="O20" s="8">
        <v>2204241.5</v>
      </c>
      <c r="P20" s="29">
        <f t="shared" si="2"/>
        <v>23439612.559999999</v>
      </c>
    </row>
    <row r="21" spans="1:16" ht="14.45" customHeight="1" x14ac:dyDescent="0.25">
      <c r="A21" s="17" t="s">
        <v>31</v>
      </c>
      <c r="B21" s="25">
        <f>[1]RefCCPCuenta!B17</f>
        <v>2549940</v>
      </c>
      <c r="C21" s="25">
        <v>3590494.95</v>
      </c>
      <c r="D21" s="15">
        <v>0</v>
      </c>
      <c r="E21" s="18">
        <v>0</v>
      </c>
      <c r="F21" s="8">
        <v>1783619.62</v>
      </c>
      <c r="G21" s="18">
        <v>475064.36</v>
      </c>
      <c r="H21" s="18">
        <v>0</v>
      </c>
      <c r="I21" s="8">
        <v>0</v>
      </c>
      <c r="J21" s="20">
        <v>0</v>
      </c>
      <c r="K21" s="18">
        <v>340000</v>
      </c>
      <c r="L21" s="8">
        <v>0</v>
      </c>
      <c r="M21" s="8">
        <v>698409.78</v>
      </c>
      <c r="N21" s="8">
        <v>30000</v>
      </c>
      <c r="O21" s="8">
        <v>196000</v>
      </c>
      <c r="P21" s="29">
        <f t="shared" si="2"/>
        <v>3523093.76</v>
      </c>
    </row>
    <row r="22" spans="1:16" ht="14.45" customHeight="1" x14ac:dyDescent="0.25">
      <c r="A22" s="17" t="s">
        <v>32</v>
      </c>
      <c r="B22" s="25">
        <f>[1]RefCCPCuenta!B18</f>
        <v>22980000</v>
      </c>
      <c r="C22" s="25">
        <v>27876102.719999999</v>
      </c>
      <c r="D22" s="15">
        <v>1089298.8700000001</v>
      </c>
      <c r="E22" s="18">
        <v>1104051.8400000001</v>
      </c>
      <c r="F22" s="8">
        <v>1491245.52</v>
      </c>
      <c r="G22" s="18">
        <v>1608564.62</v>
      </c>
      <c r="H22" s="18">
        <v>1756013.73</v>
      </c>
      <c r="I22" s="8">
        <v>1788286.6</v>
      </c>
      <c r="J22" s="20">
        <v>3675565.9</v>
      </c>
      <c r="K22" s="18">
        <v>1917683.71</v>
      </c>
      <c r="L22" s="8">
        <v>1887159.28</v>
      </c>
      <c r="M22" s="8">
        <v>2382202.83</v>
      </c>
      <c r="N22" s="8">
        <v>4830584.54</v>
      </c>
      <c r="O22" s="8">
        <v>3841138.08</v>
      </c>
      <c r="P22" s="29">
        <f t="shared" si="2"/>
        <v>27371795.519999996</v>
      </c>
    </row>
    <row r="23" spans="1:16" ht="14.45" customHeight="1" x14ac:dyDescent="0.25">
      <c r="A23" s="17" t="s">
        <v>33</v>
      </c>
      <c r="B23" s="25">
        <f>[1]RefCCPCuenta!B19</f>
        <v>11700000</v>
      </c>
      <c r="C23" s="25">
        <v>13260927.99</v>
      </c>
      <c r="D23" s="15">
        <v>140057.23000000001</v>
      </c>
      <c r="E23" s="18">
        <v>460003.97</v>
      </c>
      <c r="F23" s="8">
        <v>468825.63</v>
      </c>
      <c r="G23" s="18">
        <v>7232614.29</v>
      </c>
      <c r="H23" s="18">
        <v>508037.05</v>
      </c>
      <c r="I23" s="8">
        <v>490532.56</v>
      </c>
      <c r="J23" s="18">
        <v>486002.1</v>
      </c>
      <c r="K23" s="8">
        <v>562092.38</v>
      </c>
      <c r="L23" s="8">
        <v>436685.06</v>
      </c>
      <c r="M23" s="8">
        <v>501865.98</v>
      </c>
      <c r="N23" s="8">
        <v>569842.52</v>
      </c>
      <c r="O23" s="8">
        <v>1399368.11</v>
      </c>
      <c r="P23" s="29">
        <f t="shared" si="2"/>
        <v>13255926.880000001</v>
      </c>
    </row>
    <row r="24" spans="1:16" ht="14.45" customHeight="1" x14ac:dyDescent="0.25">
      <c r="A24" s="17" t="s">
        <v>34</v>
      </c>
      <c r="B24" s="25">
        <f>[1]RefCCPCuenta!B20</f>
        <v>13949842</v>
      </c>
      <c r="C24" s="25">
        <v>21209116.559999999</v>
      </c>
      <c r="D24" s="15">
        <v>0</v>
      </c>
      <c r="E24" s="18">
        <v>16520</v>
      </c>
      <c r="F24" s="8">
        <v>790536.28</v>
      </c>
      <c r="G24" s="18">
        <v>0</v>
      </c>
      <c r="H24" s="18">
        <v>0</v>
      </c>
      <c r="I24" s="8">
        <v>435714.3</v>
      </c>
      <c r="J24" s="18">
        <v>115085.4</v>
      </c>
      <c r="K24" s="8">
        <v>1496974.59</v>
      </c>
      <c r="L24" s="8">
        <v>48450.8</v>
      </c>
      <c r="M24" s="8">
        <v>1930617.57</v>
      </c>
      <c r="N24" s="8">
        <v>2690255.91</v>
      </c>
      <c r="O24" s="8">
        <v>6382098.0999999996</v>
      </c>
      <c r="P24" s="29">
        <f t="shared" si="2"/>
        <v>13906252.949999999</v>
      </c>
    </row>
    <row r="25" spans="1:16" ht="14.45" customHeight="1" x14ac:dyDescent="0.25">
      <c r="A25" s="17" t="s">
        <v>35</v>
      </c>
      <c r="B25" s="25">
        <f>[1]RefCCPCuenta!B21</f>
        <v>91250295</v>
      </c>
      <c r="C25" s="25">
        <v>29363809.109999999</v>
      </c>
      <c r="D25" s="15">
        <v>0</v>
      </c>
      <c r="E25" s="18">
        <v>0</v>
      </c>
      <c r="F25" s="8">
        <v>1390040</v>
      </c>
      <c r="G25" s="18">
        <v>7080</v>
      </c>
      <c r="H25" s="18">
        <v>25370</v>
      </c>
      <c r="I25" s="8">
        <v>2548664.48</v>
      </c>
      <c r="J25" s="18">
        <v>1606192.65</v>
      </c>
      <c r="K25" s="8">
        <v>361571.04</v>
      </c>
      <c r="L25" s="8">
        <v>3113014.46</v>
      </c>
      <c r="M25" s="8">
        <v>1877408.88</v>
      </c>
      <c r="N25" s="8">
        <v>463356.8</v>
      </c>
      <c r="O25" s="8">
        <v>11795861.310000001</v>
      </c>
      <c r="P25" s="29">
        <f t="shared" si="2"/>
        <v>23188559.619999997</v>
      </c>
    </row>
    <row r="26" spans="1:16" ht="14.45" customHeight="1" x14ac:dyDescent="0.25">
      <c r="A26" s="17" t="s">
        <v>36</v>
      </c>
      <c r="B26" s="25">
        <f>[1]RefCCPCuenta!B22</f>
        <v>9696658</v>
      </c>
      <c r="C26" s="25">
        <v>28076192.899999999</v>
      </c>
      <c r="D26" s="15">
        <v>0</v>
      </c>
      <c r="E26" s="18">
        <v>0</v>
      </c>
      <c r="F26" s="8">
        <v>350460</v>
      </c>
      <c r="G26" s="18">
        <v>0</v>
      </c>
      <c r="H26" s="18">
        <v>0</v>
      </c>
      <c r="I26" s="8">
        <v>74930</v>
      </c>
      <c r="J26" s="18">
        <v>2472154</v>
      </c>
      <c r="K26" s="24">
        <v>58504.4</v>
      </c>
      <c r="L26" s="8">
        <v>844886.01</v>
      </c>
      <c r="M26" s="8">
        <v>1846099.38</v>
      </c>
      <c r="N26" s="8">
        <v>177569.99</v>
      </c>
      <c r="O26" s="8">
        <v>10094626.73</v>
      </c>
      <c r="P26" s="29">
        <f t="shared" si="2"/>
        <v>15919230.510000002</v>
      </c>
    </row>
    <row r="27" spans="1:16" s="33" customFormat="1" ht="14.45" customHeight="1" x14ac:dyDescent="0.25">
      <c r="A27" s="16" t="s">
        <v>37</v>
      </c>
      <c r="B27" s="26">
        <f>SUM(B28:B34)</f>
        <v>292752680</v>
      </c>
      <c r="C27" s="26">
        <v>74941860.040000007</v>
      </c>
      <c r="D27" s="26">
        <f t="shared" ref="D27:P27" si="5">SUM(D28:D34)</f>
        <v>0</v>
      </c>
      <c r="E27" s="26">
        <f t="shared" si="5"/>
        <v>0</v>
      </c>
      <c r="F27" s="26">
        <f t="shared" si="5"/>
        <v>627740.79999999993</v>
      </c>
      <c r="G27" s="26">
        <f t="shared" si="5"/>
        <v>876000.38</v>
      </c>
      <c r="H27" s="26">
        <f t="shared" si="5"/>
        <v>1289525.1200000001</v>
      </c>
      <c r="I27" s="26">
        <f t="shared" si="5"/>
        <v>662836.63</v>
      </c>
      <c r="J27" s="26">
        <f t="shared" si="5"/>
        <v>499801.60000000003</v>
      </c>
      <c r="K27" s="26">
        <f t="shared" si="5"/>
        <v>155100.91</v>
      </c>
      <c r="L27" s="26">
        <f t="shared" si="5"/>
        <v>1857456.46</v>
      </c>
      <c r="M27" s="26">
        <f t="shared" si="5"/>
        <v>46891613.32</v>
      </c>
      <c r="N27" s="26">
        <f t="shared" si="5"/>
        <v>2189761.6599999997</v>
      </c>
      <c r="O27" s="26">
        <f t="shared" si="5"/>
        <v>6898912.2800000003</v>
      </c>
      <c r="P27" s="26">
        <f t="shared" si="5"/>
        <v>61948749.159999996</v>
      </c>
    </row>
    <row r="28" spans="1:16" s="34" customFormat="1" ht="14.45" customHeight="1" x14ac:dyDescent="0.25">
      <c r="A28" s="17" t="s">
        <v>38</v>
      </c>
      <c r="B28" s="25">
        <f>[1]RefCCPCuenta!B24</f>
        <v>59001773</v>
      </c>
      <c r="C28" s="32">
        <v>2657207.94</v>
      </c>
      <c r="D28" s="15">
        <v>0</v>
      </c>
      <c r="E28" s="31">
        <v>0</v>
      </c>
      <c r="F28" s="31">
        <v>87348</v>
      </c>
      <c r="G28" s="31">
        <v>45058.3</v>
      </c>
      <c r="H28" s="8">
        <v>133080</v>
      </c>
      <c r="I28" s="8">
        <v>40136</v>
      </c>
      <c r="J28" s="8">
        <v>266360.90000000002</v>
      </c>
      <c r="K28" s="8">
        <v>30190.3</v>
      </c>
      <c r="L28" s="8">
        <v>200028.7</v>
      </c>
      <c r="M28" s="8">
        <v>670633.81999999995</v>
      </c>
      <c r="N28" s="8">
        <v>24418</v>
      </c>
      <c r="O28" s="8">
        <v>92655.679999999993</v>
      </c>
      <c r="P28" s="29">
        <f t="shared" si="2"/>
        <v>1589909.7</v>
      </c>
    </row>
    <row r="29" spans="1:16" ht="14.45" customHeight="1" x14ac:dyDescent="0.25">
      <c r="A29" s="17" t="s">
        <v>39</v>
      </c>
      <c r="B29" s="25">
        <f>[1]RefCCPCuenta!B25</f>
        <v>2234708</v>
      </c>
      <c r="C29" s="32">
        <v>851520.75</v>
      </c>
      <c r="D29" s="15">
        <v>0</v>
      </c>
      <c r="E29" s="18">
        <v>0</v>
      </c>
      <c r="F29" s="8">
        <v>0</v>
      </c>
      <c r="G29" s="18">
        <v>0</v>
      </c>
      <c r="H29" s="18">
        <v>0</v>
      </c>
      <c r="I29" s="8">
        <v>0</v>
      </c>
      <c r="J29" s="18">
        <v>0</v>
      </c>
      <c r="K29" s="8">
        <v>0</v>
      </c>
      <c r="L29" s="8">
        <v>0</v>
      </c>
      <c r="M29" s="8">
        <v>0</v>
      </c>
      <c r="N29" s="8">
        <v>48380</v>
      </c>
      <c r="O29" s="8">
        <v>582836.22</v>
      </c>
      <c r="P29" s="29">
        <f t="shared" si="2"/>
        <v>631216.22</v>
      </c>
    </row>
    <row r="30" spans="1:16" ht="14.45" customHeight="1" x14ac:dyDescent="0.25">
      <c r="A30" s="17" t="s">
        <v>40</v>
      </c>
      <c r="B30" s="25">
        <f>[1]RefCCPCuenta!B26</f>
        <v>105172146</v>
      </c>
      <c r="C30" s="32">
        <v>2672317.4500000002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202842</v>
      </c>
      <c r="J30" s="18">
        <v>24150</v>
      </c>
      <c r="K30" s="8">
        <v>24800</v>
      </c>
      <c r="L30" s="8">
        <v>0</v>
      </c>
      <c r="M30" s="8">
        <v>298486.90000000002</v>
      </c>
      <c r="N30" s="8">
        <v>9759.7800000000007</v>
      </c>
      <c r="O30" s="8">
        <v>1757489.5</v>
      </c>
      <c r="P30" s="29">
        <f t="shared" si="2"/>
        <v>2317528.1800000002</v>
      </c>
    </row>
    <row r="31" spans="1:16" ht="14.45" customHeight="1" x14ac:dyDescent="0.25">
      <c r="A31" s="17" t="s">
        <v>41</v>
      </c>
      <c r="B31" s="25">
        <f>[1]RefCCPCuenta!B27</f>
        <v>4497039</v>
      </c>
      <c r="C31" s="32">
        <v>1045364.62</v>
      </c>
      <c r="D31" s="15">
        <v>0</v>
      </c>
      <c r="E31" s="18">
        <v>0</v>
      </c>
      <c r="F31" s="8">
        <v>535153.6</v>
      </c>
      <c r="G31" s="18">
        <v>0</v>
      </c>
      <c r="H31" s="18">
        <v>429189.6</v>
      </c>
      <c r="I31" s="8">
        <v>0</v>
      </c>
      <c r="J31" s="1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29">
        <f t="shared" si="2"/>
        <v>964343.2</v>
      </c>
    </row>
    <row r="32" spans="1:16" ht="14.45" customHeight="1" x14ac:dyDescent="0.25">
      <c r="A32" s="17" t="s">
        <v>42</v>
      </c>
      <c r="B32" s="25">
        <f>[1]RefCCPCuenta!B28</f>
        <v>2426754</v>
      </c>
      <c r="C32" s="32">
        <v>1422707.28</v>
      </c>
      <c r="D32" s="15">
        <v>0</v>
      </c>
      <c r="E32" s="18">
        <v>0</v>
      </c>
      <c r="F32" s="8">
        <v>0</v>
      </c>
      <c r="G32" s="18">
        <v>0</v>
      </c>
      <c r="H32" s="18">
        <v>531000</v>
      </c>
      <c r="I32" s="21">
        <v>0</v>
      </c>
      <c r="J32" s="18">
        <v>0</v>
      </c>
      <c r="K32" s="8">
        <v>0</v>
      </c>
      <c r="L32" s="8">
        <v>0</v>
      </c>
      <c r="M32" s="8">
        <v>0</v>
      </c>
      <c r="N32" s="21">
        <v>0</v>
      </c>
      <c r="O32" s="8">
        <v>85876.12</v>
      </c>
      <c r="P32" s="29">
        <f t="shared" si="2"/>
        <v>616876.12</v>
      </c>
    </row>
    <row r="33" spans="1:16" ht="14.45" customHeight="1" x14ac:dyDescent="0.25">
      <c r="A33" s="17" t="s">
        <v>43</v>
      </c>
      <c r="B33" s="25">
        <f>[1]RefCCPCuenta!B29</f>
        <v>47150023</v>
      </c>
      <c r="C33" s="32">
        <v>46267859.630000003</v>
      </c>
      <c r="D33" s="15">
        <v>0</v>
      </c>
      <c r="E33" s="18">
        <v>0</v>
      </c>
      <c r="F33" s="8">
        <v>0</v>
      </c>
      <c r="G33" s="18">
        <v>0</v>
      </c>
      <c r="H33" s="18">
        <v>0</v>
      </c>
      <c r="I33" s="8">
        <v>0</v>
      </c>
      <c r="J33" s="18">
        <v>0</v>
      </c>
      <c r="K33" s="8">
        <v>0</v>
      </c>
      <c r="L33" s="8">
        <v>0</v>
      </c>
      <c r="M33" s="8">
        <v>45290600</v>
      </c>
      <c r="N33" s="8">
        <v>0</v>
      </c>
      <c r="O33" s="8">
        <v>491549.91</v>
      </c>
      <c r="P33" s="29">
        <f t="shared" si="2"/>
        <v>45782149.909999996</v>
      </c>
    </row>
    <row r="34" spans="1:16" ht="14.45" customHeight="1" x14ac:dyDescent="0.25">
      <c r="A34" s="17" t="s">
        <v>44</v>
      </c>
      <c r="B34" s="25">
        <f>[1]RefCCPCuenta!B30</f>
        <v>72270237</v>
      </c>
      <c r="C34" s="32">
        <v>20024882.370000001</v>
      </c>
      <c r="D34" s="15">
        <v>0</v>
      </c>
      <c r="E34" s="18">
        <v>0</v>
      </c>
      <c r="F34" s="8">
        <v>5239.2</v>
      </c>
      <c r="G34" s="18">
        <v>830942.08</v>
      </c>
      <c r="H34" s="18">
        <v>196255.52</v>
      </c>
      <c r="I34" s="8">
        <v>419858.63</v>
      </c>
      <c r="J34" s="18">
        <v>209290.7</v>
      </c>
      <c r="K34" s="8">
        <v>100110.61</v>
      </c>
      <c r="L34" s="8">
        <v>1657427.76</v>
      </c>
      <c r="M34" s="8">
        <v>631892.6</v>
      </c>
      <c r="N34" s="8">
        <v>2107203.88</v>
      </c>
      <c r="O34" s="8">
        <v>3888504.85</v>
      </c>
      <c r="P34" s="29">
        <f t="shared" si="2"/>
        <v>10046725.83</v>
      </c>
    </row>
    <row r="35" spans="1:16" s="33" customFormat="1" ht="14.45" customHeight="1" x14ac:dyDescent="0.25">
      <c r="A35" s="16" t="s">
        <v>45</v>
      </c>
      <c r="B35" s="26">
        <f>SUM(B36:B38)</f>
        <v>1107663193</v>
      </c>
      <c r="C35" s="26">
        <v>1133251370.0599999</v>
      </c>
      <c r="D35" s="26">
        <f t="shared" ref="D35:P35" si="6">SUM(D36:D38)</f>
        <v>70258547.5</v>
      </c>
      <c r="E35" s="26">
        <f t="shared" si="6"/>
        <v>95726810.170000002</v>
      </c>
      <c r="F35" s="26">
        <f t="shared" si="6"/>
        <v>61515926.210000001</v>
      </c>
      <c r="G35" s="26">
        <f t="shared" si="6"/>
        <v>118517501.16</v>
      </c>
      <c r="H35" s="26">
        <f t="shared" si="6"/>
        <v>79647058.5</v>
      </c>
      <c r="I35" s="26">
        <f t="shared" si="6"/>
        <v>70637008.5</v>
      </c>
      <c r="J35" s="26">
        <f t="shared" si="6"/>
        <v>92182094.519999996</v>
      </c>
      <c r="K35" s="26">
        <f t="shared" si="6"/>
        <v>124526265.14</v>
      </c>
      <c r="L35" s="26">
        <f t="shared" si="6"/>
        <v>97703907.5</v>
      </c>
      <c r="M35" s="26">
        <f t="shared" si="6"/>
        <v>62654775.899999999</v>
      </c>
      <c r="N35" s="26">
        <f t="shared" si="6"/>
        <v>85290083.549999997</v>
      </c>
      <c r="O35" s="26">
        <f t="shared" si="6"/>
        <v>126527005.14</v>
      </c>
      <c r="P35" s="26">
        <f t="shared" si="6"/>
        <v>1085186983.79</v>
      </c>
    </row>
    <row r="36" spans="1:16" ht="14.45" customHeight="1" x14ac:dyDescent="0.25">
      <c r="A36" s="17" t="s">
        <v>46</v>
      </c>
      <c r="B36" s="25">
        <f>[1]RefCCPCuenta!B32</f>
        <v>165153514</v>
      </c>
      <c r="C36" s="25">
        <v>154101141.06</v>
      </c>
      <c r="D36" s="15">
        <v>0</v>
      </c>
      <c r="E36" s="18">
        <v>399000</v>
      </c>
      <c r="F36" s="8">
        <v>874615</v>
      </c>
      <c r="G36" s="18">
        <v>48258953.659999996</v>
      </c>
      <c r="H36" s="20">
        <v>9388511</v>
      </c>
      <c r="I36" s="21">
        <v>378461</v>
      </c>
      <c r="J36" s="19">
        <v>21606742.5</v>
      </c>
      <c r="K36" s="8">
        <v>789493</v>
      </c>
      <c r="L36" s="8">
        <v>362027</v>
      </c>
      <c r="M36" s="8">
        <v>6110005.2400000002</v>
      </c>
      <c r="N36" s="21">
        <v>15031536.050000001</v>
      </c>
      <c r="O36" s="8">
        <v>2898897.48</v>
      </c>
      <c r="P36" s="29">
        <f t="shared" si="2"/>
        <v>106098241.92999999</v>
      </c>
    </row>
    <row r="37" spans="1:16" ht="14.45" customHeight="1" x14ac:dyDescent="0.25">
      <c r="A37" s="17" t="s">
        <v>47</v>
      </c>
      <c r="B37" s="25">
        <f>[1]RefCCPCuenta!B33</f>
        <v>923319911</v>
      </c>
      <c r="C37" s="25">
        <v>963319911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>
        <v>70258547.5</v>
      </c>
      <c r="I37" s="8">
        <v>70258547.5</v>
      </c>
      <c r="J37" s="18">
        <v>70258547.5</v>
      </c>
      <c r="K37" s="8">
        <v>123736772.14</v>
      </c>
      <c r="L37" s="8">
        <v>97341880.5</v>
      </c>
      <c r="M37" s="8">
        <v>56544770.659999996</v>
      </c>
      <c r="N37" s="8">
        <v>70258547.5</v>
      </c>
      <c r="O37" s="8">
        <v>123628107.66</v>
      </c>
      <c r="P37" s="29">
        <f t="shared" si="2"/>
        <v>963319910.95999992</v>
      </c>
    </row>
    <row r="38" spans="1:16" ht="14.45" customHeight="1" x14ac:dyDescent="0.25">
      <c r="A38" s="17" t="s">
        <v>48</v>
      </c>
      <c r="B38" s="25">
        <f>[1]RefCCPCuenta!B34</f>
        <v>19189768</v>
      </c>
      <c r="C38" s="25">
        <v>15830318</v>
      </c>
      <c r="D38" s="15">
        <v>0</v>
      </c>
      <c r="E38" s="31">
        <v>0</v>
      </c>
      <c r="F38" s="31">
        <v>15452026.380000001</v>
      </c>
      <c r="G38" s="23">
        <v>0</v>
      </c>
      <c r="H38" s="7">
        <v>0</v>
      </c>
      <c r="I38" s="7">
        <v>0</v>
      </c>
      <c r="J38" s="7">
        <v>316804.52</v>
      </c>
      <c r="K38" s="7">
        <v>0</v>
      </c>
      <c r="L38" s="7">
        <v>0</v>
      </c>
      <c r="M38" s="7">
        <v>0</v>
      </c>
      <c r="N38" s="7">
        <v>0</v>
      </c>
      <c r="O38" s="8">
        <v>0</v>
      </c>
      <c r="P38" s="29">
        <f t="shared" si="2"/>
        <v>15768830.9</v>
      </c>
    </row>
    <row r="39" spans="1:16" s="33" customFormat="1" ht="14.45" customHeight="1" x14ac:dyDescent="0.25">
      <c r="A39" s="16" t="s">
        <v>49</v>
      </c>
      <c r="B39" s="26">
        <f>SUM(B40:B46)</f>
        <v>118967879</v>
      </c>
      <c r="C39" s="26">
        <v>93585827</v>
      </c>
      <c r="D39" s="26">
        <f t="shared" ref="D39:J39" si="7">SUM(D40:D46)</f>
        <v>0</v>
      </c>
      <c r="E39" s="26">
        <f t="shared" si="7"/>
        <v>0</v>
      </c>
      <c r="F39" s="26">
        <f t="shared" si="7"/>
        <v>1049061.72</v>
      </c>
      <c r="G39" s="26">
        <f t="shared" si="7"/>
        <v>1766476.28</v>
      </c>
      <c r="H39" s="26">
        <f t="shared" si="7"/>
        <v>1796816.09</v>
      </c>
      <c r="I39" s="26">
        <f t="shared" si="7"/>
        <v>2976544.6</v>
      </c>
      <c r="J39" s="26">
        <f t="shared" si="7"/>
        <v>1553939.63</v>
      </c>
      <c r="K39" s="26">
        <f>SUM(K40:K46)</f>
        <v>397359.56</v>
      </c>
      <c r="L39" s="26">
        <f t="shared" ref="L39:P39" si="8">SUM(L40:L46)</f>
        <v>33656295.870000005</v>
      </c>
      <c r="M39" s="26">
        <f t="shared" si="8"/>
        <v>1262578.29</v>
      </c>
      <c r="N39" s="26">
        <f t="shared" si="8"/>
        <v>1216000</v>
      </c>
      <c r="O39" s="26">
        <f t="shared" si="8"/>
        <v>9549129.2599999998</v>
      </c>
      <c r="P39" s="26">
        <f t="shared" si="8"/>
        <v>55224201.300000004</v>
      </c>
    </row>
    <row r="40" spans="1:16" ht="14.45" customHeight="1" x14ac:dyDescent="0.25">
      <c r="A40" s="17" t="s">
        <v>50</v>
      </c>
      <c r="B40" s="25">
        <f>[1]RefCCPCuenta!B36</f>
        <v>66999415</v>
      </c>
      <c r="C40" s="32">
        <v>35619156.450000003</v>
      </c>
      <c r="D40" s="15">
        <v>0</v>
      </c>
      <c r="E40" s="18">
        <v>0</v>
      </c>
      <c r="F40" s="8">
        <v>0</v>
      </c>
      <c r="G40" s="18">
        <v>110920</v>
      </c>
      <c r="H40" s="18">
        <v>1756814.09</v>
      </c>
      <c r="I40" s="8">
        <v>2976544.6</v>
      </c>
      <c r="J40" s="18">
        <v>181134.72</v>
      </c>
      <c r="K40" s="8">
        <v>0</v>
      </c>
      <c r="L40" s="8">
        <v>344832.44</v>
      </c>
      <c r="M40" s="8">
        <v>844880</v>
      </c>
      <c r="N40" s="8">
        <v>0</v>
      </c>
      <c r="O40" s="8">
        <v>3397789.34</v>
      </c>
      <c r="P40" s="29">
        <f t="shared" si="2"/>
        <v>9612915.1900000013</v>
      </c>
    </row>
    <row r="41" spans="1:16" ht="14.45" customHeight="1" x14ac:dyDescent="0.25">
      <c r="A41" s="17" t="s">
        <v>51</v>
      </c>
      <c r="B41" s="25">
        <f>[1]RefCCPCuenta!B37</f>
        <v>1064400</v>
      </c>
      <c r="C41" s="32">
        <v>4160130.21</v>
      </c>
      <c r="D41" s="15">
        <v>0</v>
      </c>
      <c r="E41" s="18">
        <v>0</v>
      </c>
      <c r="F41" s="8">
        <v>0</v>
      </c>
      <c r="G41" s="18">
        <v>0</v>
      </c>
      <c r="H41" s="18">
        <v>0</v>
      </c>
      <c r="I41" s="8">
        <v>0</v>
      </c>
      <c r="J41" s="19">
        <v>240004.92</v>
      </c>
      <c r="K41" s="8">
        <v>99999.56</v>
      </c>
      <c r="L41" s="8">
        <v>553623.43000000005</v>
      </c>
      <c r="M41" s="8">
        <v>399998.29</v>
      </c>
      <c r="N41" s="8">
        <v>0</v>
      </c>
      <c r="O41" s="8">
        <v>1202655.2</v>
      </c>
      <c r="P41" s="29">
        <f t="shared" si="2"/>
        <v>2496281.4</v>
      </c>
    </row>
    <row r="42" spans="1:16" ht="14.45" customHeight="1" x14ac:dyDescent="0.25">
      <c r="A42" s="17" t="s">
        <v>52</v>
      </c>
      <c r="B42" s="25">
        <f>[1]RefCCPCuenta!B38</f>
        <v>54433</v>
      </c>
      <c r="C42" s="32">
        <v>129543.22</v>
      </c>
      <c r="D42" s="15">
        <v>0</v>
      </c>
      <c r="E42" s="18">
        <v>0</v>
      </c>
      <c r="F42" s="8">
        <v>0</v>
      </c>
      <c r="G42" s="18">
        <v>0</v>
      </c>
      <c r="H42" s="8">
        <v>40002</v>
      </c>
      <c r="I42" s="8">
        <v>0</v>
      </c>
      <c r="J42" s="19">
        <v>0</v>
      </c>
      <c r="K42" s="8">
        <v>0</v>
      </c>
      <c r="L42" s="8">
        <v>0</v>
      </c>
      <c r="M42" s="8">
        <v>17700</v>
      </c>
      <c r="N42" s="8">
        <v>0</v>
      </c>
      <c r="O42" s="8">
        <v>9440</v>
      </c>
      <c r="P42" s="29">
        <f t="shared" si="2"/>
        <v>67142</v>
      </c>
    </row>
    <row r="43" spans="1:16" ht="14.45" customHeight="1" x14ac:dyDescent="0.25">
      <c r="A43" s="17" t="s">
        <v>53</v>
      </c>
      <c r="B43" s="25">
        <f>[1]RefCCPCuenta!B39</f>
        <v>39324170</v>
      </c>
      <c r="C43" s="32">
        <v>37693526.799999997</v>
      </c>
      <c r="D43" s="15">
        <v>0</v>
      </c>
      <c r="E43" s="18">
        <v>0</v>
      </c>
      <c r="F43" s="8">
        <v>53194.400000000001</v>
      </c>
      <c r="G43" s="18">
        <v>0</v>
      </c>
      <c r="H43" s="19">
        <v>0</v>
      </c>
      <c r="I43" s="8">
        <v>0</v>
      </c>
      <c r="J43" s="19">
        <v>0</v>
      </c>
      <c r="K43" s="8">
        <v>0</v>
      </c>
      <c r="L43" s="8">
        <v>31568400</v>
      </c>
      <c r="M43" s="8">
        <v>0</v>
      </c>
      <c r="N43" s="8">
        <v>0</v>
      </c>
      <c r="O43" s="8">
        <v>20685.400000000001</v>
      </c>
      <c r="P43" s="29">
        <f t="shared" si="2"/>
        <v>31642279.799999997</v>
      </c>
    </row>
    <row r="44" spans="1:16" ht="14.45" customHeight="1" x14ac:dyDescent="0.25">
      <c r="A44" s="17" t="s">
        <v>54</v>
      </c>
      <c r="B44" s="25">
        <f>[1]RefCCPCuenta!B40</f>
        <v>7485461</v>
      </c>
      <c r="C44" s="32">
        <v>7703267.3399999999</v>
      </c>
      <c r="D44" s="15">
        <v>0</v>
      </c>
      <c r="E44" s="18">
        <v>0</v>
      </c>
      <c r="F44" s="8">
        <v>0</v>
      </c>
      <c r="G44" s="18">
        <v>0</v>
      </c>
      <c r="H44" s="19">
        <v>0</v>
      </c>
      <c r="I44" s="8">
        <v>0</v>
      </c>
      <c r="J44" s="19">
        <v>943999.99</v>
      </c>
      <c r="K44" s="8">
        <v>0</v>
      </c>
      <c r="L44" s="8">
        <v>0</v>
      </c>
      <c r="M44" s="8">
        <v>0</v>
      </c>
      <c r="N44" s="8">
        <v>1216000</v>
      </c>
      <c r="O44" s="8">
        <v>3965148.82</v>
      </c>
      <c r="P44" s="29">
        <f t="shared" si="2"/>
        <v>6125148.8100000005</v>
      </c>
    </row>
    <row r="45" spans="1:16" ht="14.45" customHeight="1" x14ac:dyDescent="0.25">
      <c r="A45" s="17" t="s">
        <v>55</v>
      </c>
      <c r="B45" s="25">
        <f>[1]RefCCPCuenta!B41</f>
        <v>1540000</v>
      </c>
      <c r="C45" s="32">
        <v>7230201.9800000004</v>
      </c>
      <c r="D45" s="15">
        <v>0</v>
      </c>
      <c r="E45" s="18">
        <v>0</v>
      </c>
      <c r="F45" s="8">
        <v>995867.32</v>
      </c>
      <c r="G45" s="18">
        <v>1655556.28</v>
      </c>
      <c r="H45" s="19">
        <v>0</v>
      </c>
      <c r="I45" s="8">
        <v>0</v>
      </c>
      <c r="J45" s="18">
        <v>188800</v>
      </c>
      <c r="K45" s="8">
        <v>297360</v>
      </c>
      <c r="L45" s="8">
        <v>1189440</v>
      </c>
      <c r="M45" s="8">
        <v>0</v>
      </c>
      <c r="N45" s="8">
        <v>0</v>
      </c>
      <c r="O45" s="8">
        <v>0</v>
      </c>
      <c r="P45" s="29">
        <f t="shared" si="2"/>
        <v>4327023.5999999996</v>
      </c>
    </row>
    <row r="46" spans="1:16" ht="14.45" customHeight="1" x14ac:dyDescent="0.25">
      <c r="A46" s="17" t="s">
        <v>56</v>
      </c>
      <c r="B46" s="25">
        <f>[1]RefCCPCuenta!B42</f>
        <v>2500000</v>
      </c>
      <c r="C46" s="32">
        <v>1050001</v>
      </c>
      <c r="D46" s="15">
        <v>0</v>
      </c>
      <c r="E46" s="18">
        <v>0</v>
      </c>
      <c r="F46" s="8">
        <v>0</v>
      </c>
      <c r="G46" s="18">
        <v>0</v>
      </c>
      <c r="H46" s="19">
        <v>0</v>
      </c>
      <c r="I46" s="8">
        <v>0</v>
      </c>
      <c r="J46" s="19">
        <v>0</v>
      </c>
      <c r="K46" s="8">
        <v>0</v>
      </c>
      <c r="L46" s="8">
        <v>0</v>
      </c>
      <c r="M46" s="8">
        <v>0</v>
      </c>
      <c r="N46" s="8">
        <v>0</v>
      </c>
      <c r="O46" s="8">
        <v>953410.5</v>
      </c>
      <c r="P46" s="29">
        <f t="shared" si="2"/>
        <v>953410.5</v>
      </c>
    </row>
    <row r="47" spans="1:16" s="4" customFormat="1" ht="21" customHeight="1" x14ac:dyDescent="0.25">
      <c r="A47" s="9" t="s">
        <v>0</v>
      </c>
      <c r="B47" s="10">
        <f>B12+B17+B27+B35+B39</f>
        <v>2512106847</v>
      </c>
      <c r="C47" s="10">
        <f>C12+C17+C27+C35+C39</f>
        <v>2477330022.77</v>
      </c>
      <c r="D47" s="10">
        <f t="shared" ref="D47:J47" si="9">D12+D17+D27+D35+D39</f>
        <v>137983052.60000002</v>
      </c>
      <c r="E47" s="10">
        <f t="shared" si="9"/>
        <v>164916376.94999999</v>
      </c>
      <c r="F47" s="10">
        <f t="shared" si="9"/>
        <v>144628239.22</v>
      </c>
      <c r="G47" s="10">
        <f t="shared" si="9"/>
        <v>198167483.22</v>
      </c>
      <c r="H47" s="10">
        <f t="shared" si="9"/>
        <v>155571638.03999999</v>
      </c>
      <c r="I47" s="10">
        <f t="shared" si="9"/>
        <v>149244489.69999999</v>
      </c>
      <c r="J47" s="10">
        <f t="shared" si="9"/>
        <v>193853043.77999997</v>
      </c>
      <c r="K47" s="10">
        <f>K12+K17+K27+K35+K39</f>
        <v>225316545.86000001</v>
      </c>
      <c r="L47" s="10">
        <f>L12+L17+L27+L35+L39</f>
        <v>209417388.24000001</v>
      </c>
      <c r="M47" s="10">
        <f t="shared" ref="M47:O47" si="10">M12+M17+M27+M35+M39</f>
        <v>242050029.67999998</v>
      </c>
      <c r="N47" s="10">
        <f t="shared" si="10"/>
        <v>227002603.64999998</v>
      </c>
      <c r="O47" s="10">
        <f t="shared" si="10"/>
        <v>294743903.35000002</v>
      </c>
      <c r="P47" s="13">
        <f t="shared" ref="P47" si="11">SUM(D47:O47)</f>
        <v>2342894794.29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ht="24.75" customHeight="1" x14ac:dyDescent="0.25">
      <c r="A50" s="36"/>
      <c r="B50" s="36"/>
      <c r="C50" s="36"/>
      <c r="D50" s="36"/>
      <c r="E50" s="36"/>
      <c r="F50" s="36"/>
      <c r="G50" s="36"/>
    </row>
    <row r="51" spans="1:9" ht="22.5" customHeight="1" x14ac:dyDescent="0.25">
      <c r="A51" s="37"/>
      <c r="B51" s="37"/>
      <c r="C51" s="37"/>
      <c r="D51" s="37"/>
      <c r="E51" s="37"/>
      <c r="F51" s="37"/>
      <c r="G51" s="37"/>
    </row>
    <row r="52" spans="1:9" ht="20.2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D53" s="38"/>
      <c r="E53" s="38"/>
      <c r="F53" s="38"/>
    </row>
    <row r="55" spans="1:9" ht="21" customHeight="1" x14ac:dyDescent="0.25"/>
    <row r="59" spans="1:9" ht="19.5" customHeight="1" x14ac:dyDescent="0.25">
      <c r="A59" s="36" t="s">
        <v>17</v>
      </c>
      <c r="B59" s="36"/>
      <c r="C59" s="36"/>
      <c r="D59" s="36"/>
      <c r="E59" s="36"/>
      <c r="F59" s="36"/>
      <c r="G59" s="36"/>
    </row>
    <row r="60" spans="1:9" ht="25.5" customHeight="1" x14ac:dyDescent="0.25">
      <c r="A60" s="37" t="s">
        <v>18</v>
      </c>
      <c r="B60" s="37"/>
      <c r="C60" s="37"/>
      <c r="D60" s="37"/>
      <c r="E60" s="37"/>
      <c r="F60" s="37"/>
      <c r="G60" s="37"/>
    </row>
    <row r="61" spans="1:9" ht="30.75" customHeight="1" x14ac:dyDescent="0.25">
      <c r="A61" s="36" t="s">
        <v>19</v>
      </c>
      <c r="B61" s="36"/>
      <c r="C61" s="36"/>
      <c r="D61" s="36"/>
      <c r="E61" s="36"/>
      <c r="F61" s="36"/>
      <c r="G61" s="36"/>
      <c r="H61" s="36"/>
      <c r="I61" s="36"/>
    </row>
  </sheetData>
  <mergeCells count="14">
    <mergeCell ref="A59:G59"/>
    <mergeCell ref="A60:G60"/>
    <mergeCell ref="A61:I61"/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39370078740157483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2024-01-19T16:33:51Z</cp:lastPrinted>
  <dcterms:created xsi:type="dcterms:W3CDTF">2021-07-29T18:58:50Z</dcterms:created>
  <dcterms:modified xsi:type="dcterms:W3CDTF">2024-01-19T18:24:42Z</dcterms:modified>
</cp:coreProperties>
</file>